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F:\dokumenty\Dokumenty Behuncikova\1 Investice\2021\BŘECLAV\ČOV Břeclav - úprava rozvodu vzduchu\EZAK -VŘ\"/>
    </mc:Choice>
  </mc:AlternateContent>
  <xr:revisionPtr revIDLastSave="0" documentId="13_ncr:1_{707AD79C-6D39-4AD0-B69D-B16300A223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ch.část" sheetId="5" r:id="rId1"/>
  </sheets>
  <definedNames>
    <definedName name="_xlnm.Print_Area" localSheetId="0">Tech.část!$A$1:$H$46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G40" i="5"/>
  <c r="G39" i="5"/>
  <c r="G41" i="5"/>
  <c r="G43" i="5"/>
  <c r="G44" i="5"/>
  <c r="G45" i="5"/>
  <c r="G38" i="5"/>
  <c r="G33" i="5"/>
  <c r="G26" i="5"/>
  <c r="G37" i="5" l="1"/>
  <c r="G30" i="5"/>
  <c r="G29" i="5"/>
  <c r="G36" i="5"/>
  <c r="G35" i="5" s="1"/>
  <c r="G34" i="5"/>
  <c r="G32" i="5"/>
  <c r="G31" i="5"/>
  <c r="G28" i="5"/>
  <c r="G27" i="5"/>
  <c r="G25" i="5"/>
  <c r="G24" i="5"/>
  <c r="G23" i="5"/>
  <c r="G21" i="5"/>
  <c r="G20" i="5"/>
  <c r="G19" i="5"/>
  <c r="G18" i="5"/>
  <c r="G16" i="5"/>
  <c r="G15" i="5"/>
  <c r="G14" i="5"/>
  <c r="G13" i="5"/>
  <c r="G12" i="5"/>
  <c r="G11" i="5"/>
  <c r="G9" i="5"/>
  <c r="G8" i="5"/>
  <c r="G7" i="5" l="1"/>
  <c r="G22" i="5"/>
  <c r="G17" i="5"/>
  <c r="G10" i="5"/>
  <c r="G46" i="5" l="1"/>
</calcChain>
</file>

<file path=xl/sharedStrings.xml><?xml version="1.0" encoding="utf-8"?>
<sst xmlns="http://schemas.openxmlformats.org/spreadsheetml/2006/main" count="117" uniqueCount="83">
  <si>
    <t>MJ</t>
  </si>
  <si>
    <t>kus</t>
  </si>
  <si>
    <t>m</t>
  </si>
  <si>
    <t>kpl</t>
  </si>
  <si>
    <t>O:</t>
  </si>
  <si>
    <t>Technologická část - Vystrojení</t>
  </si>
  <si>
    <t>R:</t>
  </si>
  <si>
    <t>P.č.</t>
  </si>
  <si>
    <t>Číslo položky</t>
  </si>
  <si>
    <t>Název položky</t>
  </si>
  <si>
    <t>množství</t>
  </si>
  <si>
    <t>cena / MJ</t>
  </si>
  <si>
    <t>Celkem</t>
  </si>
  <si>
    <t>Díl:</t>
  </si>
  <si>
    <t>Potrubní vystrojení - potrubí PN10</t>
  </si>
  <si>
    <t>Příruba nerez DN 150</t>
  </si>
  <si>
    <t>Potrubní vystrojení - ostatní dodávky</t>
  </si>
  <si>
    <t>Montáž uvedených potrubí, strojů a zařízení</t>
  </si>
  <si>
    <t>Označení potrubních větví a armatur</t>
  </si>
  <si>
    <t>Potrubní vystrojení - tvarovky PN10, NEREZ 1.4301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</si>
  <si>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</si>
  <si>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</si>
  <si>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</si>
  <si>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</si>
  <si>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</si>
  <si>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</si>
  <si>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</si>
  <si>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</si>
  <si>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</si>
  <si>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</si>
  <si>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</si>
  <si>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</si>
  <si>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</si>
  <si>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</si>
  <si>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</si>
  <si>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MT01</t>
  </si>
  <si>
    <t>MT02</t>
  </si>
  <si>
    <t>MT03</t>
  </si>
  <si>
    <t>MT04</t>
  </si>
  <si>
    <t>Ochrana potrubí a armatur při bouracích a stavebních pracích vhodnými obaly.</t>
  </si>
  <si>
    <t>Tlakové zkoušky</t>
  </si>
  <si>
    <t>Potrubní vystrojení - armatury PN10</t>
  </si>
  <si>
    <t>Příruba nerez DN 400</t>
  </si>
  <si>
    <t>Redukce nerez DN 400/300</t>
  </si>
  <si>
    <t>Klenuté dno DN 300</t>
  </si>
  <si>
    <t>Koleno 90° nerez DN 300</t>
  </si>
  <si>
    <t>Potrubí - nerez ocel dle DIN 1.4301 306 x 3 mm</t>
  </si>
  <si>
    <t>3</t>
  </si>
  <si>
    <t>4</t>
  </si>
  <si>
    <t>5</t>
  </si>
  <si>
    <t>Potrubí - nerez ocel dle DIN 1.4301 156 x 3 mm</t>
  </si>
  <si>
    <r>
      <rPr>
        <b/>
        <sz val="8"/>
        <rFont val="Arial CE"/>
        <charset val="238"/>
      </rPr>
      <t>Měřící sestava</t>
    </r>
    <r>
      <rPr>
        <sz val="8"/>
        <rFont val="Arial CE"/>
        <family val="2"/>
        <charset val="238"/>
      </rPr>
      <t xml:space="preserve">
trojcestný ventil 1/2" a manometr 0-1 bar 1/2" . Dodávka kompletní sestavy vč. Návarků, těsnění a připojení na potrubí</t>
    </r>
  </si>
  <si>
    <t>Profuk potrubí</t>
  </si>
  <si>
    <t>Stavební práce</t>
  </si>
  <si>
    <t>21</t>
  </si>
  <si>
    <t xml:space="preserve">ČOV Břeclav - úprava rozvodu vzduchu mezi dmychárnou a aktivacemi </t>
  </si>
  <si>
    <t>Dílčí příloha k PD</t>
  </si>
  <si>
    <t>Uzavírací mezipřírubová klapka DN 400, PN10 se servopohonem SCHIEBEL 400V</t>
  </si>
  <si>
    <r>
      <rPr>
        <b/>
        <sz val="8"/>
        <rFont val="Arial CE"/>
        <charset val="238"/>
      </rPr>
      <t>Odvod kondenzátu</t>
    </r>
    <r>
      <rPr>
        <sz val="8"/>
        <rFont val="Arial CE"/>
        <family val="2"/>
        <charset val="238"/>
      </rPr>
      <t xml:space="preserve">
Nerezový kulový kohout 1" a potrubí 1" . Dodávka kompletní sestavy vč. Návarků, těsnění a připojení na potrubí</t>
    </r>
  </si>
  <si>
    <t>Utěsnění prostupů 400/300</t>
  </si>
  <si>
    <t>Nerezová rozeta na potrubí v prostupu 450/300 vč. kotevního materiálu</t>
  </si>
  <si>
    <t>Sedlové hrdlo DN 150/400</t>
  </si>
  <si>
    <t>Přírubové a ostatní spoje, spojovací materiál (těsnění, šrouby, matice a podložky z nerezové oceli)</t>
  </si>
  <si>
    <t>kpl.</t>
  </si>
  <si>
    <t xml:space="preserve">Dokumentace skutečného provedení </t>
  </si>
  <si>
    <t>Demontáž stávajícího potrubního vystrojení, včetně tvarovek, odvozu a likvidace</t>
  </si>
  <si>
    <t xml:space="preserve">Kotvící a upevňovací materiál </t>
  </si>
  <si>
    <t xml:space="preserve">Jádrové odvrty průměr 400mm  </t>
  </si>
  <si>
    <t xml:space="preserve">Hloubení rýh, přesun hmot, obsypání potrubí a zásyp </t>
  </si>
  <si>
    <t>MT05</t>
  </si>
  <si>
    <t>MT06</t>
  </si>
  <si>
    <t>Úprava čerpání provozní vody</t>
  </si>
  <si>
    <t>25</t>
  </si>
  <si>
    <t xml:space="preserve">Uzavírací nožové šoupátko DN 80, PN10 </t>
  </si>
  <si>
    <t>ks</t>
  </si>
  <si>
    <t xml:space="preserve">Uzavírací nožové šoupátko DN 100, PN10 </t>
  </si>
  <si>
    <t>Přírubový filtr s vrchním čištěním síta DN80, PN10</t>
  </si>
  <si>
    <t>Nerezové tvarovky a potrubí</t>
  </si>
  <si>
    <t>Úprava potrubí</t>
  </si>
  <si>
    <t>Konzoly a kotvící materiál</t>
  </si>
  <si>
    <t xml:space="preserve">Sestava manovakuometru s trojcestným ventilem </t>
  </si>
  <si>
    <t>Spojovací materiál a těsnění</t>
  </si>
  <si>
    <t>Montážní a demontážní spoje (nerezové spoje)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</si>
</sst>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Trebuchet MS"/>
      <family val="2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u/>
      <sz val="10"/>
      <color indexed="36"/>
      <name val="Arial CE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Arial CE"/>
      <charset val="238"/>
    </font>
    <font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1"/>
    <xf numFmtId="0" fontId="7" fillId="0" borderId="1" applyNumberFormat="0" applyFill="0" applyBorder="0" applyAlignment="0" applyProtection="0">
      <alignment vertical="top"/>
      <protection locked="0"/>
    </xf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82">
    <xf numFmtId="0" fontId="0" fillId="0" borderId="0" xfId="0"/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vertical="center" shrinkToFit="1"/>
    </xf>
    <xf numFmtId="4" fontId="4" fillId="2" borderId="16" xfId="0" applyNumberFormat="1" applyFont="1" applyFill="1" applyBorder="1" applyAlignment="1">
      <alignment vertical="center" shrinkToFit="1"/>
    </xf>
    <xf numFmtId="49" fontId="5" fillId="0" borderId="17" xfId="0" applyNumberFormat="1" applyFont="1" applyBorder="1" applyAlignment="1">
      <alignment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shrinkToFit="1"/>
    </xf>
    <xf numFmtId="4" fontId="5" fillId="0" borderId="17" xfId="0" applyNumberFormat="1" applyFont="1" applyBorder="1" applyAlignment="1">
      <alignment vertical="center" shrinkToFit="1"/>
    </xf>
    <xf numFmtId="4" fontId="5" fillId="4" borderId="17" xfId="0" applyNumberFormat="1" applyFont="1" applyFill="1" applyBorder="1" applyAlignment="1" applyProtection="1">
      <alignment vertical="center" shrinkToFit="1"/>
      <protection locked="0"/>
    </xf>
    <xf numFmtId="4" fontId="5" fillId="0" borderId="18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5" fillId="5" borderId="17" xfId="0" applyFont="1" applyFill="1" applyBorder="1" applyAlignment="1">
      <alignment horizontal="center" vertical="center" shrinkToFit="1"/>
    </xf>
    <xf numFmtId="4" fontId="5" fillId="5" borderId="17" xfId="0" applyNumberFormat="1" applyFont="1" applyFill="1" applyBorder="1" applyAlignment="1">
      <alignment vertical="center" shrinkToFit="1"/>
    </xf>
    <xf numFmtId="4" fontId="5" fillId="5" borderId="17" xfId="0" applyNumberFormat="1" applyFont="1" applyFill="1" applyBorder="1" applyAlignment="1" applyProtection="1">
      <alignment vertical="center" shrinkToFit="1"/>
      <protection locked="0"/>
    </xf>
    <xf numFmtId="49" fontId="3" fillId="5" borderId="17" xfId="0" applyNumberFormat="1" applyFont="1" applyFill="1" applyBorder="1" applyAlignment="1">
      <alignment horizontal="left" vertical="center" wrapText="1"/>
    </xf>
    <xf numFmtId="49" fontId="3" fillId="5" borderId="17" xfId="0" applyNumberFormat="1" applyFont="1" applyFill="1" applyBorder="1" applyAlignment="1">
      <alignment vertical="center"/>
    </xf>
    <xf numFmtId="4" fontId="3" fillId="5" borderId="18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4" fillId="2" borderId="20" xfId="0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left" vertical="center" wrapText="1"/>
    </xf>
    <xf numFmtId="49" fontId="5" fillId="0" borderId="2" xfId="4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vertical="center"/>
    </xf>
    <xf numFmtId="4" fontId="5" fillId="0" borderId="19" xfId="0" applyNumberFormat="1" applyFont="1" applyBorder="1" applyAlignment="1">
      <alignment vertical="center" shrinkToFit="1"/>
    </xf>
    <xf numFmtId="4" fontId="5" fillId="4" borderId="19" xfId="0" applyNumberFormat="1" applyFont="1" applyFill="1" applyBorder="1" applyAlignment="1" applyProtection="1">
      <alignment vertical="center" shrinkToFit="1"/>
      <protection locked="0"/>
    </xf>
    <xf numFmtId="49" fontId="4" fillId="2" borderId="7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5" fillId="0" borderId="26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horizontal="right" vertical="center"/>
    </xf>
    <xf numFmtId="49" fontId="3" fillId="5" borderId="26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" fontId="5" fillId="0" borderId="27" xfId="0" applyNumberFormat="1" applyFont="1" applyBorder="1" applyAlignment="1">
      <alignment vertical="center" shrinkToFit="1"/>
    </xf>
    <xf numFmtId="0" fontId="4" fillId="2" borderId="15" xfId="6" applyFont="1" applyFill="1" applyBorder="1" applyAlignment="1">
      <alignment vertical="center"/>
    </xf>
    <xf numFmtId="49" fontId="4" fillId="2" borderId="2" xfId="6" applyNumberFormat="1" applyFont="1" applyFill="1" applyBorder="1" applyAlignment="1">
      <alignment vertical="center"/>
    </xf>
    <xf numFmtId="49" fontId="4" fillId="2" borderId="2" xfId="6" applyNumberFormat="1" applyFont="1" applyFill="1" applyBorder="1" applyAlignment="1">
      <alignment horizontal="left" vertical="center" wrapText="1"/>
    </xf>
    <xf numFmtId="0" fontId="4" fillId="2" borderId="2" xfId="6" applyFont="1" applyFill="1" applyBorder="1" applyAlignment="1">
      <alignment horizontal="center" vertical="center" shrinkToFit="1"/>
    </xf>
    <xf numFmtId="4" fontId="4" fillId="2" borderId="2" xfId="6" applyNumberFormat="1" applyFont="1" applyFill="1" applyBorder="1" applyAlignment="1">
      <alignment vertical="center" shrinkToFit="1"/>
    </xf>
    <xf numFmtId="4" fontId="4" fillId="2" borderId="16" xfId="6" applyNumberFormat="1" applyFont="1" applyFill="1" applyBorder="1" applyAlignment="1">
      <alignment vertical="center" shrinkToFit="1"/>
    </xf>
    <xf numFmtId="49" fontId="5" fillId="0" borderId="17" xfId="6" applyNumberFormat="1" applyFont="1" applyFill="1" applyBorder="1" applyAlignment="1">
      <alignment horizontal="left" vertical="center" wrapText="1"/>
    </xf>
    <xf numFmtId="49" fontId="5" fillId="0" borderId="2" xfId="3" applyNumberFormat="1" applyFont="1" applyFill="1" applyBorder="1" applyAlignment="1">
      <alignment horizontal="left" vertical="center" wrapText="1"/>
    </xf>
    <xf numFmtId="49" fontId="5" fillId="0" borderId="19" xfId="6" applyNumberFormat="1" applyFont="1" applyBorder="1" applyAlignment="1">
      <alignment vertical="center"/>
    </xf>
    <xf numFmtId="49" fontId="5" fillId="0" borderId="19" xfId="6" applyNumberFormat="1" applyFont="1" applyFill="1" applyBorder="1" applyAlignment="1">
      <alignment horizontal="center" vertical="center" wrapText="1"/>
    </xf>
    <xf numFmtId="4" fontId="5" fillId="0" borderId="19" xfId="6" applyNumberFormat="1" applyFont="1" applyBorder="1" applyAlignment="1">
      <alignment vertical="center" shrinkToFit="1"/>
    </xf>
    <xf numFmtId="4" fontId="5" fillId="4" borderId="19" xfId="6" applyNumberFormat="1" applyFont="1" applyFill="1" applyBorder="1" applyAlignment="1" applyProtection="1">
      <alignment vertical="center" shrinkToFit="1"/>
      <protection locked="0"/>
    </xf>
    <xf numFmtId="49" fontId="5" fillId="0" borderId="3" xfId="6" applyNumberFormat="1" applyFont="1" applyBorder="1" applyAlignment="1">
      <alignment horizontal="right" vertical="center"/>
    </xf>
    <xf numFmtId="4" fontId="5" fillId="0" borderId="27" xfId="6" applyNumberFormat="1" applyFont="1" applyBorder="1" applyAlignment="1">
      <alignment vertical="center" shrinkToFit="1"/>
    </xf>
    <xf numFmtId="0" fontId="11" fillId="0" borderId="1" xfId="7" applyNumberFormat="1" applyFont="1" applyFill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8">
    <cellStyle name="Normální" xfId="0" builtinId="0" customBuiltin="1"/>
    <cellStyle name="Normální 2" xfId="1" xr:uid="{00000000-0005-0000-0000-000001000000}"/>
    <cellStyle name="normální 3" xfId="3" xr:uid="{00000000-0005-0000-0000-000002000000}"/>
    <cellStyle name="normální 4" xfId="4" xr:uid="{00000000-0005-0000-0000-000003000000}"/>
    <cellStyle name="normální 5" xfId="5" xr:uid="{00000000-0005-0000-0000-000004000000}"/>
    <cellStyle name="normální 6" xfId="6" xr:uid="{00000000-0005-0000-0000-000005000000}"/>
    <cellStyle name="normální 7" xfId="7" xr:uid="{00000000-0005-0000-0000-000006000000}"/>
    <cellStyle name="Sledovaný hypertextový odkaz" xfId="2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C13" zoomScale="110" zoomScaleNormal="110" workbookViewId="0">
      <selection activeCell="C3" sqref="C3:G3"/>
    </sheetView>
  </sheetViews>
  <sheetFormatPr defaultColWidth="9.33203125" defaultRowHeight="13.5" outlineLevelRow="1" x14ac:dyDescent="0.3"/>
  <cols>
    <col min="1" max="1" width="4.6640625" style="28" bestFit="1" customWidth="1"/>
    <col min="2" max="2" width="11.83203125" style="29" bestFit="1" customWidth="1"/>
    <col min="3" max="3" width="73.83203125" style="29" customWidth="1"/>
    <col min="4" max="4" width="5.6640625" style="28" customWidth="1"/>
    <col min="5" max="5" width="7.83203125" style="28" customWidth="1"/>
    <col min="6" max="6" width="10.6640625" style="28" customWidth="1"/>
    <col min="7" max="7" width="13" style="28" bestFit="1" customWidth="1"/>
    <col min="8" max="8" width="7.33203125" style="28" customWidth="1"/>
    <col min="9" max="9" width="16.6640625" style="28" customWidth="1"/>
    <col min="10" max="12" width="9.33203125" style="28" customWidth="1"/>
    <col min="13" max="23" width="9.33203125" style="28"/>
    <col min="24" max="24" width="115.1640625" style="28" customWidth="1"/>
    <col min="25" max="16384" width="9.33203125" style="28"/>
  </cols>
  <sheetData>
    <row r="1" spans="1:31" s="1" customFormat="1" ht="27" customHeight="1" x14ac:dyDescent="0.3">
      <c r="A1" s="77" t="s">
        <v>55</v>
      </c>
      <c r="B1" s="78"/>
      <c r="C1" s="78"/>
      <c r="D1" s="78"/>
      <c r="E1" s="78"/>
      <c r="F1" s="78"/>
      <c r="G1" s="79"/>
      <c r="H1" s="27"/>
    </row>
    <row r="2" spans="1:31" s="1" customFormat="1" ht="24.95" customHeight="1" x14ac:dyDescent="0.3">
      <c r="A2" s="2" t="s">
        <v>4</v>
      </c>
      <c r="B2" s="3"/>
      <c r="C2" s="75" t="s">
        <v>5</v>
      </c>
      <c r="D2" s="75"/>
      <c r="E2" s="75"/>
      <c r="F2" s="75"/>
      <c r="G2" s="76"/>
      <c r="H2" s="27"/>
    </row>
    <row r="3" spans="1:31" s="1" customFormat="1" ht="24.95" customHeight="1" thickBot="1" x14ac:dyDescent="0.35">
      <c r="A3" s="4" t="s">
        <v>6</v>
      </c>
      <c r="B3" s="5"/>
      <c r="C3" s="80" t="s">
        <v>56</v>
      </c>
      <c r="D3" s="80"/>
      <c r="E3" s="80"/>
      <c r="F3" s="80"/>
      <c r="G3" s="81"/>
      <c r="H3" s="27"/>
    </row>
    <row r="4" spans="1:31" s="1" customFormat="1" ht="14.25" thickBot="1" x14ac:dyDescent="0.35">
      <c r="A4" s="14"/>
      <c r="B4" s="6"/>
      <c r="C4" s="6"/>
      <c r="D4" s="7"/>
      <c r="E4" s="7"/>
      <c r="F4" s="7"/>
      <c r="G4" s="53"/>
      <c r="H4" s="27"/>
    </row>
    <row r="5" spans="1:31" s="1" customFormat="1" x14ac:dyDescent="0.3">
      <c r="A5" s="8" t="s">
        <v>7</v>
      </c>
      <c r="B5" s="9" t="s">
        <v>8</v>
      </c>
      <c r="C5" s="9" t="s">
        <v>9</v>
      </c>
      <c r="D5" s="10" t="s">
        <v>0</v>
      </c>
      <c r="E5" s="11" t="s">
        <v>10</v>
      </c>
      <c r="F5" s="12" t="s">
        <v>11</v>
      </c>
      <c r="G5" s="13" t="s">
        <v>12</v>
      </c>
      <c r="H5" s="27"/>
      <c r="N5" s="28"/>
    </row>
    <row r="6" spans="1:31" s="1" customFormat="1" hidden="1" x14ac:dyDescent="0.3">
      <c r="A6" s="14"/>
      <c r="B6" s="6"/>
      <c r="C6" s="6"/>
      <c r="D6" s="7"/>
      <c r="E6" s="7"/>
      <c r="F6" s="7"/>
      <c r="G6" s="53"/>
      <c r="H6" s="27"/>
      <c r="N6" s="28"/>
    </row>
    <row r="7" spans="1:31" s="1" customFormat="1" x14ac:dyDescent="0.3">
      <c r="A7" s="15" t="s">
        <v>13</v>
      </c>
      <c r="B7" s="16" t="s">
        <v>35</v>
      </c>
      <c r="C7" s="17" t="s">
        <v>14</v>
      </c>
      <c r="D7" s="18"/>
      <c r="E7" s="18"/>
      <c r="F7" s="18"/>
      <c r="G7" s="20">
        <f>SUM(G8:G9)</f>
        <v>0</v>
      </c>
      <c r="H7" s="27"/>
      <c r="I7" s="37"/>
      <c r="N7" s="28"/>
    </row>
    <row r="8" spans="1:31" s="1" customFormat="1" outlineLevel="1" x14ac:dyDescent="0.3">
      <c r="A8" s="54">
        <v>1</v>
      </c>
      <c r="B8" s="21"/>
      <c r="C8" s="22" t="s">
        <v>46</v>
      </c>
      <c r="D8" s="23" t="s">
        <v>2</v>
      </c>
      <c r="E8" s="24">
        <v>16</v>
      </c>
      <c r="F8" s="25"/>
      <c r="G8" s="26">
        <f t="shared" ref="G8:G9" si="0">ROUND(E8*F8,2)</f>
        <v>0</v>
      </c>
      <c r="H8" s="27"/>
      <c r="I8" s="37"/>
      <c r="M8" s="27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 s="1" customFormat="1" outlineLevel="1" x14ac:dyDescent="0.3">
      <c r="A9" s="54">
        <v>2</v>
      </c>
      <c r="B9" s="21"/>
      <c r="C9" s="22" t="s">
        <v>50</v>
      </c>
      <c r="D9" s="23" t="s">
        <v>2</v>
      </c>
      <c r="E9" s="24">
        <v>6</v>
      </c>
      <c r="F9" s="25"/>
      <c r="G9" s="26">
        <f t="shared" si="0"/>
        <v>0</v>
      </c>
      <c r="H9" s="27"/>
      <c r="I9" s="37"/>
      <c r="M9" s="27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s="1" customFormat="1" x14ac:dyDescent="0.3">
      <c r="A10" s="15" t="s">
        <v>13</v>
      </c>
      <c r="B10" s="16" t="s">
        <v>36</v>
      </c>
      <c r="C10" s="17" t="s">
        <v>19</v>
      </c>
      <c r="D10" s="18"/>
      <c r="E10" s="19"/>
      <c r="F10" s="19"/>
      <c r="G10" s="20">
        <f>SUM(G11:G16)</f>
        <v>0</v>
      </c>
      <c r="H10" s="27"/>
      <c r="I10" s="37"/>
      <c r="N10" s="28"/>
    </row>
    <row r="11" spans="1:31" s="1" customFormat="1" outlineLevel="1" x14ac:dyDescent="0.3">
      <c r="A11" s="55" t="s">
        <v>47</v>
      </c>
      <c r="B11" s="21"/>
      <c r="C11" s="22" t="s">
        <v>44</v>
      </c>
      <c r="D11" s="23" t="s">
        <v>1</v>
      </c>
      <c r="E11" s="24">
        <v>2</v>
      </c>
      <c r="F11" s="25"/>
      <c r="G11" s="26">
        <f t="shared" ref="G11:G16" si="1">ROUND(E11*F11,2)</f>
        <v>0</v>
      </c>
      <c r="H11" s="27"/>
      <c r="I11" s="37"/>
      <c r="M11" s="27"/>
      <c r="N11" s="2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s="1" customFormat="1" outlineLevel="1" x14ac:dyDescent="0.3">
      <c r="A12" s="55" t="s">
        <v>48</v>
      </c>
      <c r="B12" s="21"/>
      <c r="C12" s="22" t="s">
        <v>43</v>
      </c>
      <c r="D12" s="23" t="s">
        <v>1</v>
      </c>
      <c r="E12" s="24">
        <v>1</v>
      </c>
      <c r="F12" s="25"/>
      <c r="G12" s="26">
        <f t="shared" si="1"/>
        <v>0</v>
      </c>
      <c r="H12" s="27"/>
      <c r="I12" s="37"/>
      <c r="M12" s="27"/>
      <c r="N12" s="2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s="1" customFormat="1" outlineLevel="1" x14ac:dyDescent="0.3">
      <c r="A13" s="55" t="s">
        <v>49</v>
      </c>
      <c r="B13" s="21"/>
      <c r="C13" s="22" t="s">
        <v>61</v>
      </c>
      <c r="D13" s="23" t="s">
        <v>1</v>
      </c>
      <c r="E13" s="24">
        <v>4</v>
      </c>
      <c r="F13" s="25"/>
      <c r="G13" s="26">
        <f t="shared" si="1"/>
        <v>0</v>
      </c>
      <c r="H13" s="27"/>
      <c r="I13" s="37"/>
      <c r="M13" s="27"/>
      <c r="N13" s="2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s="1" customFormat="1" outlineLevel="1" x14ac:dyDescent="0.3">
      <c r="A14" s="55" t="s">
        <v>20</v>
      </c>
      <c r="B14" s="21"/>
      <c r="C14" s="22" t="s">
        <v>42</v>
      </c>
      <c r="D14" s="23" t="s">
        <v>1</v>
      </c>
      <c r="E14" s="24">
        <v>6</v>
      </c>
      <c r="F14" s="25"/>
      <c r="G14" s="26">
        <f t="shared" si="1"/>
        <v>0</v>
      </c>
      <c r="H14" s="27"/>
      <c r="I14" s="37"/>
      <c r="M14" s="27"/>
      <c r="N14" s="2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s="1" customFormat="1" outlineLevel="1" x14ac:dyDescent="0.3">
      <c r="A15" s="55" t="s">
        <v>21</v>
      </c>
      <c r="B15" s="21"/>
      <c r="C15" s="22" t="s">
        <v>15</v>
      </c>
      <c r="D15" s="23" t="s">
        <v>1</v>
      </c>
      <c r="E15" s="24">
        <v>4</v>
      </c>
      <c r="F15" s="25"/>
      <c r="G15" s="26">
        <f t="shared" si="1"/>
        <v>0</v>
      </c>
      <c r="H15" s="27"/>
      <c r="I15" s="37"/>
      <c r="M15" s="27"/>
      <c r="N15" s="2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s="1" customFormat="1" outlineLevel="1" x14ac:dyDescent="0.3">
      <c r="A16" s="55" t="s">
        <v>22</v>
      </c>
      <c r="B16" s="21"/>
      <c r="C16" s="22" t="s">
        <v>45</v>
      </c>
      <c r="D16" s="23" t="s">
        <v>1</v>
      </c>
      <c r="E16" s="24">
        <v>7</v>
      </c>
      <c r="F16" s="25"/>
      <c r="G16" s="26">
        <f t="shared" si="1"/>
        <v>0</v>
      </c>
      <c r="H16" s="27"/>
      <c r="I16" s="37"/>
      <c r="M16" s="27"/>
      <c r="N16" s="2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1" customFormat="1" outlineLevel="1" x14ac:dyDescent="0.3">
      <c r="A17" s="56" t="s">
        <v>13</v>
      </c>
      <c r="B17" s="34" t="s">
        <v>37</v>
      </c>
      <c r="C17" s="33" t="s">
        <v>41</v>
      </c>
      <c r="D17" s="30"/>
      <c r="E17" s="31"/>
      <c r="F17" s="32"/>
      <c r="G17" s="35">
        <f>SUM(G18:G21)</f>
        <v>0</v>
      </c>
      <c r="H17" s="27"/>
      <c r="I17" s="37"/>
      <c r="M17" s="27"/>
      <c r="N17" s="2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1" customFormat="1" outlineLevel="1" x14ac:dyDescent="0.3">
      <c r="A18" s="55" t="s">
        <v>23</v>
      </c>
      <c r="B18" s="21"/>
      <c r="C18" s="22" t="s">
        <v>57</v>
      </c>
      <c r="D18" s="23" t="s">
        <v>1</v>
      </c>
      <c r="E18" s="24">
        <v>2</v>
      </c>
      <c r="F18" s="25"/>
      <c r="G18" s="26">
        <f t="shared" ref="G18:G21" si="2">ROUND(E18*F18,2)</f>
        <v>0</v>
      </c>
      <c r="H18" s="27"/>
      <c r="I18" s="37"/>
      <c r="M18" s="27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1" customFormat="1" outlineLevel="1" x14ac:dyDescent="0.3">
      <c r="A19" s="55" t="s">
        <v>24</v>
      </c>
      <c r="B19" s="21"/>
      <c r="C19" s="22" t="s">
        <v>82</v>
      </c>
      <c r="D19" s="23" t="s">
        <v>3</v>
      </c>
      <c r="E19" s="24">
        <v>1</v>
      </c>
      <c r="F19" s="25"/>
      <c r="G19" s="26">
        <f t="shared" si="2"/>
        <v>0</v>
      </c>
      <c r="H19" s="27"/>
      <c r="I19" s="37"/>
      <c r="M19" s="27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1" customFormat="1" ht="33.75" outlineLevel="1" x14ac:dyDescent="0.3">
      <c r="A20" s="55" t="s">
        <v>25</v>
      </c>
      <c r="B20" s="21"/>
      <c r="C20" s="36" t="s">
        <v>51</v>
      </c>
      <c r="D20" s="23" t="s">
        <v>3</v>
      </c>
      <c r="E20" s="24">
        <v>4</v>
      </c>
      <c r="F20" s="25"/>
      <c r="G20" s="26">
        <f t="shared" si="2"/>
        <v>0</v>
      </c>
      <c r="H20" s="27"/>
      <c r="I20" s="37"/>
      <c r="M20" s="27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1" customFormat="1" ht="33.75" outlineLevel="1" x14ac:dyDescent="0.3">
      <c r="A21" s="55" t="s">
        <v>26</v>
      </c>
      <c r="B21" s="21"/>
      <c r="C21" s="36" t="s">
        <v>58</v>
      </c>
      <c r="D21" s="23" t="s">
        <v>3</v>
      </c>
      <c r="E21" s="24">
        <v>2</v>
      </c>
      <c r="F21" s="25"/>
      <c r="G21" s="26">
        <f t="shared" si="2"/>
        <v>0</v>
      </c>
      <c r="H21" s="27"/>
      <c r="I21" s="37"/>
      <c r="M21" s="27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customFormat="1" outlineLevel="1" x14ac:dyDescent="0.3">
      <c r="A22" s="15" t="s">
        <v>13</v>
      </c>
      <c r="B22" s="16" t="s">
        <v>38</v>
      </c>
      <c r="C22" s="17" t="s">
        <v>16</v>
      </c>
      <c r="D22" s="18"/>
      <c r="E22" s="19"/>
      <c r="F22" s="19"/>
      <c r="G22" s="20">
        <f>SUM(G23:G34)</f>
        <v>0</v>
      </c>
      <c r="H22" s="27"/>
      <c r="I22" s="39"/>
    </row>
    <row r="23" spans="1:31" s="1" customFormat="1" ht="13.5" customHeight="1" outlineLevel="1" x14ac:dyDescent="0.3">
      <c r="A23" s="57" t="s">
        <v>27</v>
      </c>
      <c r="B23" s="46"/>
      <c r="C23" s="41" t="s">
        <v>65</v>
      </c>
      <c r="D23" s="47" t="s">
        <v>3</v>
      </c>
      <c r="E23" s="50">
        <v>1</v>
      </c>
      <c r="F23" s="51"/>
      <c r="G23" s="58">
        <f>E23*F23</f>
        <v>0</v>
      </c>
      <c r="H23" s="27"/>
      <c r="I23" s="37"/>
      <c r="M23" s="27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1" customFormat="1" ht="17.25" customHeight="1" outlineLevel="1" x14ac:dyDescent="0.3">
      <c r="A24" s="57" t="s">
        <v>28</v>
      </c>
      <c r="B24" s="46"/>
      <c r="C24" s="42" t="s">
        <v>39</v>
      </c>
      <c r="D24" s="47" t="s">
        <v>3</v>
      </c>
      <c r="E24" s="50">
        <v>1</v>
      </c>
      <c r="F24" s="51"/>
      <c r="G24" s="58">
        <f t="shared" ref="G24:G34" si="3">E24*F24</f>
        <v>0</v>
      </c>
      <c r="H24" s="27"/>
      <c r="I24" s="37"/>
      <c r="M24" s="27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1" customFormat="1" ht="22.5" outlineLevel="1" x14ac:dyDescent="0.3">
      <c r="A25" s="57" t="s">
        <v>29</v>
      </c>
      <c r="B25" s="46"/>
      <c r="C25" s="43" t="s">
        <v>62</v>
      </c>
      <c r="D25" s="47" t="s">
        <v>3</v>
      </c>
      <c r="E25" s="50">
        <v>1</v>
      </c>
      <c r="F25" s="51"/>
      <c r="G25" s="58">
        <f t="shared" si="3"/>
        <v>0</v>
      </c>
      <c r="H25" s="27"/>
      <c r="I25" s="37"/>
      <c r="M25" s="27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1" customFormat="1" outlineLevel="1" x14ac:dyDescent="0.3">
      <c r="A26" s="57"/>
      <c r="B26" s="46"/>
      <c r="C26" s="43" t="s">
        <v>66</v>
      </c>
      <c r="D26" s="47" t="s">
        <v>63</v>
      </c>
      <c r="E26" s="50">
        <v>1</v>
      </c>
      <c r="F26" s="51"/>
      <c r="G26" s="58">
        <f t="shared" si="3"/>
        <v>0</v>
      </c>
      <c r="H26" s="27"/>
      <c r="I26" s="37"/>
      <c r="M26" s="27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1" customFormat="1" ht="17.25" customHeight="1" outlineLevel="1" x14ac:dyDescent="0.3">
      <c r="A27" s="57" t="s">
        <v>30</v>
      </c>
      <c r="B27" s="46"/>
      <c r="C27" s="43" t="s">
        <v>17</v>
      </c>
      <c r="D27" s="47" t="s">
        <v>3</v>
      </c>
      <c r="E27" s="50">
        <v>1</v>
      </c>
      <c r="F27" s="51"/>
      <c r="G27" s="58">
        <f t="shared" si="3"/>
        <v>0</v>
      </c>
      <c r="H27" s="27"/>
      <c r="I27" s="37"/>
      <c r="M27" s="27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1" customFormat="1" outlineLevel="1" x14ac:dyDescent="0.3">
      <c r="A28" s="57" t="s">
        <v>31</v>
      </c>
      <c r="B28" s="46"/>
      <c r="C28" s="43" t="s">
        <v>67</v>
      </c>
      <c r="D28" s="47" t="s">
        <v>3</v>
      </c>
      <c r="E28" s="50">
        <v>2</v>
      </c>
      <c r="F28" s="51"/>
      <c r="G28" s="58">
        <f t="shared" si="3"/>
        <v>0</v>
      </c>
      <c r="H28" s="27"/>
      <c r="I28" s="37"/>
      <c r="M28" s="27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1" customFormat="1" outlineLevel="1" x14ac:dyDescent="0.3">
      <c r="A29" s="57"/>
      <c r="B29" s="46"/>
      <c r="C29" s="43" t="s">
        <v>59</v>
      </c>
      <c r="D29" s="47" t="s">
        <v>3</v>
      </c>
      <c r="E29" s="50">
        <v>2</v>
      </c>
      <c r="F29" s="51"/>
      <c r="G29" s="58">
        <f t="shared" si="3"/>
        <v>0</v>
      </c>
      <c r="H29" s="27"/>
      <c r="I29" s="37"/>
      <c r="M29" s="27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1" customFormat="1" outlineLevel="1" x14ac:dyDescent="0.3">
      <c r="A30" s="57"/>
      <c r="B30" s="46"/>
      <c r="C30" s="43" t="s">
        <v>60</v>
      </c>
      <c r="D30" s="47" t="s">
        <v>3</v>
      </c>
      <c r="E30" s="50">
        <v>4</v>
      </c>
      <c r="F30" s="51"/>
      <c r="G30" s="58">
        <f t="shared" si="3"/>
        <v>0</v>
      </c>
      <c r="H30" s="27"/>
      <c r="I30" s="37"/>
      <c r="M30" s="27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1" customFormat="1" ht="17.25" customHeight="1" outlineLevel="1" x14ac:dyDescent="0.3">
      <c r="A31" s="57" t="s">
        <v>32</v>
      </c>
      <c r="B31" s="46"/>
      <c r="C31" s="43" t="s">
        <v>18</v>
      </c>
      <c r="D31" s="47" t="s">
        <v>3</v>
      </c>
      <c r="E31" s="50">
        <v>1</v>
      </c>
      <c r="F31" s="51"/>
      <c r="G31" s="58">
        <f t="shared" si="3"/>
        <v>0</v>
      </c>
      <c r="H31" s="27"/>
      <c r="I31" s="37"/>
      <c r="M31" s="27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1" customFormat="1" ht="13.5" customHeight="1" outlineLevel="1" x14ac:dyDescent="0.3">
      <c r="A32" s="57" t="s">
        <v>33</v>
      </c>
      <c r="B32" s="46"/>
      <c r="C32" s="43" t="s">
        <v>52</v>
      </c>
      <c r="D32" s="47" t="s">
        <v>3</v>
      </c>
      <c r="E32" s="50">
        <v>1</v>
      </c>
      <c r="F32" s="51"/>
      <c r="G32" s="58">
        <f t="shared" si="3"/>
        <v>0</v>
      </c>
      <c r="H32" s="27"/>
      <c r="I32" s="37"/>
      <c r="M32" s="27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1" customFormat="1" ht="13.5" customHeight="1" outlineLevel="1" x14ac:dyDescent="0.3">
      <c r="A33" s="57"/>
      <c r="B33" s="46"/>
      <c r="C33" s="43" t="s">
        <v>64</v>
      </c>
      <c r="D33" s="47" t="s">
        <v>3</v>
      </c>
      <c r="E33" s="50">
        <v>1</v>
      </c>
      <c r="F33" s="51"/>
      <c r="G33" s="58">
        <f t="shared" si="3"/>
        <v>0</v>
      </c>
      <c r="H33" s="27"/>
      <c r="I33" s="37"/>
      <c r="M33" s="27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1" customFormat="1" ht="13.5" customHeight="1" outlineLevel="1" x14ac:dyDescent="0.3">
      <c r="A34" s="57" t="s">
        <v>34</v>
      </c>
      <c r="B34" s="46"/>
      <c r="C34" s="43" t="s">
        <v>40</v>
      </c>
      <c r="D34" s="47" t="s">
        <v>3</v>
      </c>
      <c r="E34" s="50">
        <v>1</v>
      </c>
      <c r="F34" s="51"/>
      <c r="G34" s="58">
        <f t="shared" si="3"/>
        <v>0</v>
      </c>
      <c r="H34" s="27"/>
      <c r="I34" s="37"/>
      <c r="M34" s="27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1" customFormat="1" ht="13.5" customHeight="1" outlineLevel="1" x14ac:dyDescent="0.3">
      <c r="A35" s="15" t="s">
        <v>13</v>
      </c>
      <c r="B35" s="16" t="s">
        <v>69</v>
      </c>
      <c r="C35" s="17" t="s">
        <v>53</v>
      </c>
      <c r="D35" s="18"/>
      <c r="E35" s="19"/>
      <c r="F35" s="19"/>
      <c r="G35" s="20">
        <f>SUM(G36)</f>
        <v>0</v>
      </c>
      <c r="H35" s="27"/>
      <c r="I35" s="37"/>
      <c r="M35" s="27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1" customFormat="1" ht="13.5" customHeight="1" outlineLevel="1" x14ac:dyDescent="0.3">
      <c r="A36" s="57" t="s">
        <v>54</v>
      </c>
      <c r="B36" s="46"/>
      <c r="C36" s="41" t="s">
        <v>68</v>
      </c>
      <c r="D36" s="47" t="s">
        <v>3</v>
      </c>
      <c r="E36" s="50">
        <v>1</v>
      </c>
      <c r="F36" s="51"/>
      <c r="G36" s="58">
        <f>E36*F36</f>
        <v>0</v>
      </c>
      <c r="H36" s="27"/>
      <c r="I36" s="37"/>
      <c r="M36" s="27"/>
      <c r="N36" s="28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1" customFormat="1" ht="13.5" customHeight="1" outlineLevel="1" x14ac:dyDescent="0.3">
      <c r="A37" s="59" t="s">
        <v>13</v>
      </c>
      <c r="B37" s="60" t="s">
        <v>70</v>
      </c>
      <c r="C37" s="61" t="s">
        <v>71</v>
      </c>
      <c r="D37" s="62"/>
      <c r="E37" s="63"/>
      <c r="F37" s="63"/>
      <c r="G37" s="64">
        <f>SUM(G38:G45)</f>
        <v>0</v>
      </c>
      <c r="H37" s="27"/>
      <c r="I37" s="37"/>
      <c r="M37" s="27"/>
      <c r="N37" s="28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1" customFormat="1" ht="13.5" customHeight="1" outlineLevel="1" x14ac:dyDescent="0.3">
      <c r="A38" s="71" t="s">
        <v>72</v>
      </c>
      <c r="B38" s="67"/>
      <c r="C38" s="65" t="s">
        <v>73</v>
      </c>
      <c r="D38" s="68" t="s">
        <v>74</v>
      </c>
      <c r="E38" s="69">
        <v>2</v>
      </c>
      <c r="F38" s="70"/>
      <c r="G38" s="72">
        <f>F38*E38</f>
        <v>0</v>
      </c>
      <c r="H38" s="27"/>
      <c r="I38" s="37"/>
      <c r="M38" s="27"/>
      <c r="N38" s="28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3.5" customHeight="1" outlineLevel="1" x14ac:dyDescent="0.3">
      <c r="A39" s="71"/>
      <c r="B39" s="67"/>
      <c r="C39" s="66" t="s">
        <v>75</v>
      </c>
      <c r="D39" s="68" t="s">
        <v>74</v>
      </c>
      <c r="E39" s="69">
        <v>1</v>
      </c>
      <c r="F39" s="70"/>
      <c r="G39" s="72">
        <f t="shared" ref="G39:G45" si="4">F39*E39</f>
        <v>0</v>
      </c>
      <c r="H39" s="27"/>
      <c r="I39" s="37"/>
      <c r="M39" s="27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1" customFormat="1" ht="13.5" customHeight="1" outlineLevel="1" x14ac:dyDescent="0.3">
      <c r="A40" s="71"/>
      <c r="B40" s="67"/>
      <c r="C40" s="66" t="s">
        <v>76</v>
      </c>
      <c r="D40" s="68" t="s">
        <v>74</v>
      </c>
      <c r="E40" s="69">
        <v>2</v>
      </c>
      <c r="F40" s="70"/>
      <c r="G40" s="72">
        <f t="shared" si="4"/>
        <v>0</v>
      </c>
      <c r="H40" s="27"/>
      <c r="I40" s="37"/>
      <c r="M40" s="27"/>
      <c r="N40" s="28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3.5" customHeight="1" outlineLevel="1" x14ac:dyDescent="0.3">
      <c r="A41" s="71"/>
      <c r="B41" s="67"/>
      <c r="C41" s="66" t="s">
        <v>77</v>
      </c>
      <c r="D41" s="68" t="s">
        <v>3</v>
      </c>
      <c r="E41" s="69">
        <v>1</v>
      </c>
      <c r="F41" s="70"/>
      <c r="G41" s="72">
        <f t="shared" si="4"/>
        <v>0</v>
      </c>
      <c r="H41" s="27"/>
      <c r="I41" s="37"/>
      <c r="M41" s="27"/>
      <c r="N41" s="2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1" customFormat="1" ht="13.5" customHeight="1" outlineLevel="1" x14ac:dyDescent="0.3">
      <c r="A42" s="71"/>
      <c r="B42" s="67"/>
      <c r="C42" s="66" t="s">
        <v>78</v>
      </c>
      <c r="D42" s="68" t="s">
        <v>3</v>
      </c>
      <c r="E42" s="69">
        <v>1</v>
      </c>
      <c r="F42" s="70"/>
      <c r="G42" s="72">
        <f t="shared" si="4"/>
        <v>0</v>
      </c>
      <c r="H42" s="27"/>
      <c r="I42" s="37"/>
      <c r="M42" s="27"/>
      <c r="N42" s="2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1" customFormat="1" ht="13.5" customHeight="1" outlineLevel="1" x14ac:dyDescent="0.3">
      <c r="A43" s="71"/>
      <c r="B43" s="67"/>
      <c r="C43" s="66" t="s">
        <v>79</v>
      </c>
      <c r="D43" s="68" t="s">
        <v>3</v>
      </c>
      <c r="E43" s="69">
        <v>1</v>
      </c>
      <c r="F43" s="70"/>
      <c r="G43" s="72">
        <f t="shared" si="4"/>
        <v>0</v>
      </c>
      <c r="H43" s="27"/>
      <c r="I43" s="37"/>
      <c r="M43" s="27"/>
      <c r="N43" s="2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s="1" customFormat="1" ht="13.5" customHeight="1" outlineLevel="1" x14ac:dyDescent="0.3">
      <c r="A44" s="71"/>
      <c r="B44" s="67"/>
      <c r="C44" s="66" t="s">
        <v>80</v>
      </c>
      <c r="D44" s="68" t="s">
        <v>3</v>
      </c>
      <c r="E44" s="69">
        <v>1</v>
      </c>
      <c r="F44" s="70"/>
      <c r="G44" s="72">
        <f t="shared" si="4"/>
        <v>0</v>
      </c>
      <c r="H44" s="27"/>
      <c r="I44" s="37"/>
      <c r="M44" s="27"/>
      <c r="N44" s="28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s="1" customFormat="1" ht="13.5" customHeight="1" outlineLevel="1" x14ac:dyDescent="0.3">
      <c r="A45" s="71"/>
      <c r="B45" s="67"/>
      <c r="C45" s="66" t="s">
        <v>81</v>
      </c>
      <c r="D45" s="68" t="s">
        <v>3</v>
      </c>
      <c r="E45" s="69">
        <v>1</v>
      </c>
      <c r="F45" s="70"/>
      <c r="G45" s="72">
        <f t="shared" si="4"/>
        <v>0</v>
      </c>
      <c r="H45" s="27"/>
      <c r="I45" s="37"/>
      <c r="M45" s="27"/>
      <c r="N45" s="28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s="1" customFormat="1" ht="14.25" thickBot="1" x14ac:dyDescent="0.35">
      <c r="A46" s="44"/>
      <c r="B46" s="45" t="s">
        <v>12</v>
      </c>
      <c r="C46" s="52"/>
      <c r="D46" s="40"/>
      <c r="E46" s="48"/>
      <c r="F46" s="48"/>
      <c r="G46" s="49">
        <f>SUM(G7,G10,G17,G22,G35,G37)</f>
        <v>0</v>
      </c>
      <c r="H46" s="27"/>
      <c r="I46" s="37"/>
      <c r="N46" s="28"/>
    </row>
    <row r="47" spans="1:31" x14ac:dyDescent="0.3">
      <c r="H47" s="27"/>
      <c r="I47" s="38"/>
      <c r="J47" s="1"/>
      <c r="K47" s="1"/>
      <c r="L47" s="1"/>
      <c r="M47" s="1"/>
    </row>
    <row r="49" spans="3:9" ht="15.75" customHeight="1" x14ac:dyDescent="0.3">
      <c r="C49" s="73"/>
      <c r="D49" s="73"/>
      <c r="E49" s="73"/>
      <c r="F49" s="73"/>
      <c r="G49" s="73"/>
      <c r="H49" s="74"/>
      <c r="I49" s="74"/>
    </row>
  </sheetData>
  <mergeCells count="3">
    <mergeCell ref="C2:G2"/>
    <mergeCell ref="A1:G1"/>
    <mergeCell ref="C3:G3"/>
  </mergeCells>
  <pageMargins left="0.19685039370078741" right="0.11811023622047245" top="0.19685039370078741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Tech.část</vt:lpstr>
      <vt:lpstr>Tech.část!Oblast_tisku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Veronika Běhunčíková</cp:lastModifiedBy>
  <cp:lastPrinted>2020-09-14T10:40:01Z</cp:lastPrinted>
  <dcterms:created xsi:type="dcterms:W3CDTF">2019-12-18T11:59:24Z</dcterms:created>
  <dcterms:modified xsi:type="dcterms:W3CDTF">2021-07-16T09:55:58Z</dcterms:modified>
</cp:coreProperties>
</file>